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6085" windowHeight="10890"/>
  </bookViews>
  <sheets>
    <sheet name="Report" sheetId="1" r:id="rId1"/>
  </sheets>
  <calcPr calcId="124519"/>
</workbook>
</file>

<file path=xl/calcChain.xml><?xml version="1.0" encoding="utf-8"?>
<calcChain xmlns="http://schemas.openxmlformats.org/spreadsheetml/2006/main">
  <c r="C24" i="1"/>
  <c r="C23" s="1"/>
  <c r="C16"/>
  <c r="C6"/>
  <c r="C5" s="1"/>
  <c r="G7"/>
  <c r="G8"/>
  <c r="G10"/>
  <c r="G11"/>
  <c r="G12"/>
  <c r="G13"/>
  <c r="G17"/>
  <c r="G18"/>
  <c r="G19"/>
  <c r="G20"/>
  <c r="G21"/>
  <c r="G22"/>
  <c r="G26"/>
  <c r="G27"/>
  <c r="G29"/>
  <c r="F25"/>
  <c r="E24"/>
  <c r="E23" s="1"/>
  <c r="D24"/>
  <c r="D23" s="1"/>
  <c r="D6"/>
  <c r="E6"/>
  <c r="G6" s="1"/>
  <c r="F29"/>
  <c r="F27"/>
  <c r="F26"/>
  <c r="F22"/>
  <c r="F21"/>
  <c r="F20"/>
  <c r="F19"/>
  <c r="F18"/>
  <c r="F17"/>
  <c r="F13"/>
  <c r="F12"/>
  <c r="F11"/>
  <c r="F10"/>
  <c r="F8"/>
  <c r="F7"/>
  <c r="D16"/>
  <c r="E16"/>
  <c r="G24" l="1"/>
  <c r="F23"/>
  <c r="G23"/>
  <c r="G16"/>
  <c r="F16"/>
  <c r="E5"/>
  <c r="E4" s="1"/>
  <c r="F6"/>
  <c r="F24"/>
  <c r="D5"/>
  <c r="C4"/>
  <c r="G5" l="1"/>
  <c r="G4"/>
  <c r="D4"/>
  <c r="F4" s="1"/>
  <c r="F5"/>
</calcChain>
</file>

<file path=xl/sharedStrings.xml><?xml version="1.0" encoding="utf-8"?>
<sst xmlns="http://schemas.openxmlformats.org/spreadsheetml/2006/main" count="34" uniqueCount="33">
  <si>
    <t>Наименование показателя</t>
  </si>
  <si>
    <t>% исполнения</t>
  </si>
  <si>
    <t xml:space="preserve">Доходы бюджета - Всего </t>
  </si>
  <si>
    <t>Налоговые и неналоговые доходы бюджета</t>
  </si>
  <si>
    <t>Налоговые доходы</t>
  </si>
  <si>
    <t>Налог на доходы физических лиц</t>
  </si>
  <si>
    <t>Акцизы</t>
  </si>
  <si>
    <t>Земельный налог</t>
  </si>
  <si>
    <t>Неналоговые доходы</t>
  </si>
  <si>
    <t xml:space="preserve">Доходы от использования имущества, находящегося в государственной и муниципальной собственности </t>
  </si>
  <si>
    <t xml:space="preserve">Платежи при пользовании природными ресурсами </t>
  </si>
  <si>
    <t xml:space="preserve">Доходы от продажи материальных и нематериальных активов </t>
  </si>
  <si>
    <t>Штрафы, санкции, возмещение ущерба</t>
  </si>
  <si>
    <t>Прочие неналоговые доходы</t>
  </si>
  <si>
    <t xml:space="preserve">Безвозмездные поступления </t>
  </si>
  <si>
    <t>Межбюджетные трансферты</t>
  </si>
  <si>
    <t>Субсидии</t>
  </si>
  <si>
    <t>Субвенции</t>
  </si>
  <si>
    <t xml:space="preserve">Иные межбюджетные трансферты </t>
  </si>
  <si>
    <t xml:space="preserve">Прочие безвозмездные поступления </t>
  </si>
  <si>
    <t>Налоги на совокупный доход</t>
  </si>
  <si>
    <t>Налог на имущество физических лиц</t>
  </si>
  <si>
    <t>Государственная пошлина</t>
  </si>
  <si>
    <t>Доходы от оказания платных услуг</t>
  </si>
  <si>
    <t>Прочие налоги и сборы</t>
  </si>
  <si>
    <t>Темп прироста исполнения, %</t>
  </si>
  <si>
    <t>тыс. рублей</t>
  </si>
  <si>
    <t>Доходы муниципального образования городской округ Лобня</t>
  </si>
  <si>
    <t>Дотации</t>
  </si>
  <si>
    <t>Исполнено на 01.07.2025</t>
  </si>
  <si>
    <t>Утвержденный план на 01.07.2026</t>
  </si>
  <si>
    <t>Исполнено на 01.07.2026</t>
  </si>
  <si>
    <t>Туристический налог</t>
  </si>
</sst>
</file>

<file path=xl/styles.xml><?xml version="1.0" encoding="utf-8"?>
<styleSheet xmlns="http://schemas.openxmlformats.org/spreadsheetml/2006/main">
  <numFmts count="1">
    <numFmt numFmtId="164" formatCode="#,##0.00000"/>
  </numFmts>
  <fonts count="5">
    <font>
      <sz val="10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/>
    <xf numFmtId="2" fontId="2" fillId="0" borderId="2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center" wrapText="1"/>
    </xf>
    <xf numFmtId="0" fontId="0" fillId="0" borderId="0" xfId="0" applyFill="1"/>
    <xf numFmtId="164" fontId="2" fillId="0" borderId="2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2" fillId="0" borderId="3" xfId="0" applyNumberFormat="1" applyFont="1" applyFill="1" applyBorder="1" applyAlignment="1">
      <alignment vertical="top" wrapText="1"/>
    </xf>
    <xf numFmtId="164" fontId="2" fillId="0" borderId="3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tabSelected="1" workbookViewId="0">
      <selection activeCell="N18" sqref="N18"/>
    </sheetView>
  </sheetViews>
  <sheetFormatPr defaultRowHeight="12.75"/>
  <cols>
    <col min="1" max="1" width="4.28515625" customWidth="1"/>
    <col min="2" max="2" width="49.140625" customWidth="1"/>
    <col min="3" max="3" width="17.7109375" customWidth="1"/>
    <col min="4" max="4" width="18.85546875" customWidth="1"/>
    <col min="5" max="5" width="19.140625" style="11" customWidth="1"/>
    <col min="6" max="6" width="11.5703125" customWidth="1"/>
    <col min="7" max="7" width="14.5703125" customWidth="1"/>
  </cols>
  <sheetData>
    <row r="1" spans="1:7" s="1" customFormat="1" ht="37.5" customHeight="1">
      <c r="A1" s="14" t="s">
        <v>27</v>
      </c>
      <c r="B1" s="14"/>
      <c r="C1" s="14"/>
      <c r="D1" s="14"/>
      <c r="E1" s="14"/>
      <c r="F1" s="14"/>
      <c r="G1" s="14"/>
    </row>
    <row r="2" spans="1:7" s="1" customFormat="1" ht="17.45" customHeight="1">
      <c r="A2" s="17" t="s">
        <v>26</v>
      </c>
      <c r="B2" s="17"/>
      <c r="C2" s="17"/>
      <c r="D2" s="17"/>
      <c r="E2" s="17"/>
      <c r="F2" s="17"/>
      <c r="G2" s="17"/>
    </row>
    <row r="3" spans="1:7" s="3" customFormat="1" ht="44.1" customHeight="1">
      <c r="A3" s="15" t="s">
        <v>0</v>
      </c>
      <c r="B3" s="15"/>
      <c r="C3" s="10" t="s">
        <v>29</v>
      </c>
      <c r="D3" s="10" t="s">
        <v>30</v>
      </c>
      <c r="E3" s="10" t="s">
        <v>31</v>
      </c>
      <c r="F3" s="2" t="s">
        <v>1</v>
      </c>
      <c r="G3" s="7" t="s">
        <v>25</v>
      </c>
    </row>
    <row r="4" spans="1:7" s="3" customFormat="1" ht="14.25">
      <c r="A4" s="16" t="s">
        <v>2</v>
      </c>
      <c r="B4" s="16"/>
      <c r="C4" s="18">
        <f>C5+C23</f>
        <v>3278751.6861999999</v>
      </c>
      <c r="D4" s="18">
        <f>D5+D23</f>
        <v>6604699.4657600001</v>
      </c>
      <c r="E4" s="18">
        <f>E5+E23</f>
        <v>3037376.3756999997</v>
      </c>
      <c r="F4" s="8">
        <f t="shared" ref="F4:F13" si="0">E4/D4*100</f>
        <v>45.98810879202496</v>
      </c>
      <c r="G4" s="8">
        <f>E4/C4*100-100</f>
        <v>-7.3618051502932929</v>
      </c>
    </row>
    <row r="5" spans="1:7" s="3" customFormat="1" ht="14.25">
      <c r="A5" s="13" t="s">
        <v>3</v>
      </c>
      <c r="B5" s="13"/>
      <c r="C5" s="19">
        <f>C6+C16</f>
        <v>1843375.1458399999</v>
      </c>
      <c r="D5" s="19">
        <f>D6+D16</f>
        <v>3813645</v>
      </c>
      <c r="E5" s="19">
        <f>E6+E16</f>
        <v>1619083.3848099997</v>
      </c>
      <c r="F5" s="9">
        <f t="shared" si="0"/>
        <v>42.455010490226535</v>
      </c>
      <c r="G5" s="9">
        <f t="shared" ref="G5:G13" si="1">E5/C5*100-100</f>
        <v>-12.167450642706456</v>
      </c>
    </row>
    <row r="6" spans="1:7" s="3" customFormat="1" ht="14.25">
      <c r="A6" s="13" t="s">
        <v>4</v>
      </c>
      <c r="B6" s="13"/>
      <c r="C6" s="19">
        <f>SUM(C7:C15)</f>
        <v>1648407.2513499998</v>
      </c>
      <c r="D6" s="19">
        <f>SUM(D7:D15)</f>
        <v>3530717</v>
      </c>
      <c r="E6" s="19">
        <f>SUM(E7:E15)</f>
        <v>1422311.5257599999</v>
      </c>
      <c r="F6" s="9">
        <f t="shared" si="0"/>
        <v>40.283928894895851</v>
      </c>
      <c r="G6" s="9">
        <f t="shared" si="1"/>
        <v>-13.716011343970607</v>
      </c>
    </row>
    <row r="7" spans="1:7" s="3" customFormat="1" ht="15">
      <c r="A7" s="5"/>
      <c r="B7" s="6" t="s">
        <v>5</v>
      </c>
      <c r="C7" s="12">
        <v>1087611.0520899999</v>
      </c>
      <c r="D7" s="20">
        <v>2259945</v>
      </c>
      <c r="E7" s="12">
        <v>897848.04027</v>
      </c>
      <c r="F7" s="4">
        <f t="shared" si="0"/>
        <v>39.728756242740424</v>
      </c>
      <c r="G7" s="4">
        <f t="shared" si="1"/>
        <v>-17.447690647804947</v>
      </c>
    </row>
    <row r="8" spans="1:7" s="3" customFormat="1" ht="15">
      <c r="A8" s="5"/>
      <c r="B8" s="6" t="s">
        <v>6</v>
      </c>
      <c r="C8" s="12">
        <v>5118.1663200000003</v>
      </c>
      <c r="D8" s="20">
        <v>14020</v>
      </c>
      <c r="E8" s="12">
        <v>6225.9740199999997</v>
      </c>
      <c r="F8" s="4">
        <f t="shared" si="0"/>
        <v>44.4078032810271</v>
      </c>
      <c r="G8" s="4">
        <f t="shared" si="1"/>
        <v>21.64462095870303</v>
      </c>
    </row>
    <row r="9" spans="1:7" s="3" customFormat="1" ht="15">
      <c r="A9" s="5"/>
      <c r="B9" s="6" t="s">
        <v>32</v>
      </c>
      <c r="C9" s="12">
        <v>0</v>
      </c>
      <c r="D9" s="20">
        <v>2000</v>
      </c>
      <c r="E9" s="12">
        <v>937.05899999999997</v>
      </c>
      <c r="F9" s="4"/>
      <c r="G9" s="4"/>
    </row>
    <row r="10" spans="1:7" s="3" customFormat="1" ht="15">
      <c r="A10" s="5"/>
      <c r="B10" s="6" t="s">
        <v>20</v>
      </c>
      <c r="C10" s="12">
        <v>331979.51957</v>
      </c>
      <c r="D10" s="20">
        <v>701623</v>
      </c>
      <c r="E10" s="12">
        <v>338528.30579999997</v>
      </c>
      <c r="F10" s="4">
        <f t="shared" si="0"/>
        <v>48.249317054885601</v>
      </c>
      <c r="G10" s="4">
        <f t="shared" si="1"/>
        <v>1.9726476616637001</v>
      </c>
    </row>
    <row r="11" spans="1:7" s="3" customFormat="1" ht="15">
      <c r="A11" s="5"/>
      <c r="B11" s="6" t="s">
        <v>21</v>
      </c>
      <c r="C11" s="12">
        <v>8488.5169100000003</v>
      </c>
      <c r="D11" s="20">
        <v>109716</v>
      </c>
      <c r="E11" s="12">
        <v>8281.3015300000006</v>
      </c>
      <c r="F11" s="4">
        <f t="shared" si="0"/>
        <v>7.5479433537496812</v>
      </c>
      <c r="G11" s="4">
        <f t="shared" si="1"/>
        <v>-2.4411258432658229</v>
      </c>
    </row>
    <row r="12" spans="1:7" s="3" customFormat="1" ht="15">
      <c r="A12" s="5"/>
      <c r="B12" s="6" t="s">
        <v>7</v>
      </c>
      <c r="C12" s="12">
        <v>192996.83481</v>
      </c>
      <c r="D12" s="20">
        <v>388314</v>
      </c>
      <c r="E12" s="12">
        <v>146591.40481000001</v>
      </c>
      <c r="F12" s="4">
        <f t="shared" si="0"/>
        <v>37.750739043660545</v>
      </c>
      <c r="G12" s="4">
        <f t="shared" si="1"/>
        <v>-24.044658579859529</v>
      </c>
    </row>
    <row r="13" spans="1:7" s="3" customFormat="1" ht="15">
      <c r="A13" s="5"/>
      <c r="B13" s="6" t="s">
        <v>22</v>
      </c>
      <c r="C13" s="12">
        <v>22213.161649999998</v>
      </c>
      <c r="D13" s="20">
        <v>55099</v>
      </c>
      <c r="E13" s="12">
        <v>23899.440330000001</v>
      </c>
      <c r="F13" s="4">
        <f t="shared" si="0"/>
        <v>43.375452059021036</v>
      </c>
      <c r="G13" s="4">
        <f t="shared" si="1"/>
        <v>7.5913492485659049</v>
      </c>
    </row>
    <row r="14" spans="1:7" s="3" customFormat="1" ht="15" hidden="1">
      <c r="A14" s="5"/>
      <c r="B14" s="6" t="s">
        <v>24</v>
      </c>
      <c r="C14" s="12"/>
      <c r="D14" s="20"/>
      <c r="E14" s="12"/>
      <c r="F14" s="4"/>
      <c r="G14" s="4"/>
    </row>
    <row r="15" spans="1:7" s="3" customFormat="1" ht="15">
      <c r="A15" s="5"/>
      <c r="B15" s="6" t="s">
        <v>24</v>
      </c>
      <c r="C15" s="12">
        <v>0</v>
      </c>
      <c r="D15" s="20">
        <v>0</v>
      </c>
      <c r="E15" s="12">
        <v>0</v>
      </c>
      <c r="F15" s="4"/>
      <c r="G15" s="4"/>
    </row>
    <row r="16" spans="1:7" s="3" customFormat="1" ht="14.25">
      <c r="A16" s="13" t="s">
        <v>8</v>
      </c>
      <c r="B16" s="13"/>
      <c r="C16" s="19">
        <f>SUM(C17:C22)</f>
        <v>194967.89449000001</v>
      </c>
      <c r="D16" s="19">
        <f>SUM(D17:D22)</f>
        <v>282928</v>
      </c>
      <c r="E16" s="19">
        <f>SUM(E17:E22)</f>
        <v>196771.85904999997</v>
      </c>
      <c r="F16" s="9">
        <f t="shared" ref="F16:F27" si="2">E16/D16*100</f>
        <v>69.548386532969502</v>
      </c>
      <c r="G16" s="9">
        <f t="shared" ref="G16:G26" si="3">E16/C16*100-100</f>
        <v>0.92526236933461803</v>
      </c>
    </row>
    <row r="17" spans="1:7" s="3" customFormat="1" ht="28.5" customHeight="1">
      <c r="A17" s="5"/>
      <c r="B17" s="6" t="s">
        <v>9</v>
      </c>
      <c r="C17" s="12">
        <v>114311.68240999999</v>
      </c>
      <c r="D17" s="20">
        <v>191661</v>
      </c>
      <c r="E17" s="12">
        <v>122609.37082</v>
      </c>
      <c r="F17" s="4">
        <f t="shared" si="2"/>
        <v>63.971997860806319</v>
      </c>
      <c r="G17" s="4">
        <f t="shared" si="3"/>
        <v>7.2588279999578731</v>
      </c>
    </row>
    <row r="18" spans="1:7" s="3" customFormat="1" ht="15">
      <c r="A18" s="5"/>
      <c r="B18" s="6" t="s">
        <v>10</v>
      </c>
      <c r="C18" s="12">
        <v>992.73811000000001</v>
      </c>
      <c r="D18" s="20">
        <v>1845</v>
      </c>
      <c r="E18" s="12">
        <v>1532.17776</v>
      </c>
      <c r="F18" s="4">
        <f t="shared" si="2"/>
        <v>83.044865040650407</v>
      </c>
      <c r="G18" s="4">
        <f t="shared" si="3"/>
        <v>54.338565686775127</v>
      </c>
    </row>
    <row r="19" spans="1:7" s="3" customFormat="1" ht="15">
      <c r="A19" s="5"/>
      <c r="B19" s="6" t="s">
        <v>23</v>
      </c>
      <c r="C19" s="12">
        <v>15162.308789999999</v>
      </c>
      <c r="D19" s="20">
        <v>12651.6</v>
      </c>
      <c r="E19" s="12">
        <v>15782.96292</v>
      </c>
      <c r="F19" s="4">
        <f t="shared" si="2"/>
        <v>124.75072654842074</v>
      </c>
      <c r="G19" s="4">
        <f t="shared" si="3"/>
        <v>4.0934012002798852</v>
      </c>
    </row>
    <row r="20" spans="1:7" s="3" customFormat="1" ht="30">
      <c r="A20" s="5"/>
      <c r="B20" s="6" t="s">
        <v>11</v>
      </c>
      <c r="C20" s="12">
        <v>55456.254139999997</v>
      </c>
      <c r="D20" s="20">
        <v>57328.2</v>
      </c>
      <c r="E20" s="12">
        <v>38398.313349999997</v>
      </c>
      <c r="F20" s="4">
        <f t="shared" si="2"/>
        <v>66.979799383200586</v>
      </c>
      <c r="G20" s="4">
        <f t="shared" si="3"/>
        <v>-30.759273330897926</v>
      </c>
    </row>
    <row r="21" spans="1:7" s="3" customFormat="1" ht="15">
      <c r="A21" s="5"/>
      <c r="B21" s="6" t="s">
        <v>12</v>
      </c>
      <c r="C21" s="12">
        <v>3694.03989</v>
      </c>
      <c r="D21" s="20">
        <v>11905.3</v>
      </c>
      <c r="E21" s="12">
        <v>8743.7849700000006</v>
      </c>
      <c r="F21" s="4">
        <f t="shared" si="2"/>
        <v>73.444474057772595</v>
      </c>
      <c r="G21" s="4">
        <f t="shared" si="3"/>
        <v>136.69979833379656</v>
      </c>
    </row>
    <row r="22" spans="1:7" s="3" customFormat="1" ht="15">
      <c r="A22" s="5"/>
      <c r="B22" s="6" t="s">
        <v>13</v>
      </c>
      <c r="C22" s="12">
        <v>5350.8711499999999</v>
      </c>
      <c r="D22" s="20">
        <v>7536.9</v>
      </c>
      <c r="E22" s="12">
        <v>9705.2492299999994</v>
      </c>
      <c r="F22" s="4">
        <f t="shared" si="2"/>
        <v>128.76977576987886</v>
      </c>
      <c r="G22" s="4">
        <f t="shared" si="3"/>
        <v>81.376993725591745</v>
      </c>
    </row>
    <row r="23" spans="1:7" s="3" customFormat="1" ht="14.25">
      <c r="A23" s="13" t="s">
        <v>14</v>
      </c>
      <c r="B23" s="13"/>
      <c r="C23" s="19">
        <f>C24+C29</f>
        <v>1435376.54036</v>
      </c>
      <c r="D23" s="19">
        <f>D24+D29</f>
        <v>2791054.4657600001</v>
      </c>
      <c r="E23" s="19">
        <f>E24+E29</f>
        <v>1418292.99089</v>
      </c>
      <c r="F23" s="9">
        <f t="shared" si="2"/>
        <v>50.815668711925369</v>
      </c>
      <c r="G23" s="9">
        <f t="shared" si="3"/>
        <v>-1.1901789523267041</v>
      </c>
    </row>
    <row r="24" spans="1:7" s="3" customFormat="1" ht="15">
      <c r="A24" s="5"/>
      <c r="B24" s="6" t="s">
        <v>15</v>
      </c>
      <c r="C24" s="12">
        <f>SUM(C25:C28)</f>
        <v>1435376.54036</v>
      </c>
      <c r="D24" s="12">
        <f>SUM(D25:D28)</f>
        <v>2788654.4657600001</v>
      </c>
      <c r="E24" s="12">
        <f>SUM(E25:E28)</f>
        <v>1415892.99089</v>
      </c>
      <c r="F24" s="4">
        <f t="shared" si="2"/>
        <v>50.773339195471912</v>
      </c>
      <c r="G24" s="4">
        <f t="shared" si="3"/>
        <v>-1.3573824653086035</v>
      </c>
    </row>
    <row r="25" spans="1:7" s="3" customFormat="1" ht="15" hidden="1">
      <c r="A25" s="5"/>
      <c r="B25" s="6" t="s">
        <v>28</v>
      </c>
      <c r="C25" s="12">
        <v>0</v>
      </c>
      <c r="D25" s="21">
        <v>0</v>
      </c>
      <c r="E25" s="12">
        <v>0</v>
      </c>
      <c r="F25" s="4" t="e">
        <f t="shared" si="2"/>
        <v>#DIV/0!</v>
      </c>
      <c r="G25" s="4"/>
    </row>
    <row r="26" spans="1:7" s="3" customFormat="1" ht="15">
      <c r="A26" s="5"/>
      <c r="B26" s="6" t="s">
        <v>16</v>
      </c>
      <c r="C26" s="12">
        <v>228902.43713999999</v>
      </c>
      <c r="D26" s="20">
        <v>578279.07576000004</v>
      </c>
      <c r="E26" s="12">
        <v>152666.68596</v>
      </c>
      <c r="F26" s="4">
        <f t="shared" si="2"/>
        <v>26.40017464912744</v>
      </c>
      <c r="G26" s="4">
        <f t="shared" si="3"/>
        <v>-33.304910219620382</v>
      </c>
    </row>
    <row r="27" spans="1:7" s="3" customFormat="1" ht="15">
      <c r="A27" s="5"/>
      <c r="B27" s="6" t="s">
        <v>17</v>
      </c>
      <c r="C27" s="12">
        <v>1013420.20203</v>
      </c>
      <c r="D27" s="20">
        <v>2112911.21</v>
      </c>
      <c r="E27" s="12">
        <v>1202322.97817</v>
      </c>
      <c r="F27" s="4">
        <f t="shared" si="2"/>
        <v>56.903620581860615</v>
      </c>
      <c r="G27" s="4">
        <f>E27/C27*100-100</f>
        <v>18.640123392212374</v>
      </c>
    </row>
    <row r="28" spans="1:7" s="3" customFormat="1" ht="15">
      <c r="A28" s="5"/>
      <c r="B28" s="6" t="s">
        <v>18</v>
      </c>
      <c r="C28" s="12">
        <v>193053.90119</v>
      </c>
      <c r="D28" s="20">
        <v>97464.18</v>
      </c>
      <c r="E28" s="12">
        <v>60903.326760000004</v>
      </c>
      <c r="F28" s="4"/>
      <c r="G28" s="4"/>
    </row>
    <row r="29" spans="1:7" s="3" customFormat="1" ht="15">
      <c r="A29" s="5"/>
      <c r="B29" s="6" t="s">
        <v>19</v>
      </c>
      <c r="C29" s="12">
        <v>0</v>
      </c>
      <c r="D29" s="20">
        <v>2400</v>
      </c>
      <c r="E29" s="12">
        <v>2400</v>
      </c>
      <c r="F29" s="4">
        <f>E29/D29*100</f>
        <v>100</v>
      </c>
      <c r="G29" s="4" t="e">
        <f>E29/C29*100-100</f>
        <v>#DIV/0!</v>
      </c>
    </row>
  </sheetData>
  <mergeCells count="8">
    <mergeCell ref="A16:B16"/>
    <mergeCell ref="A6:B6"/>
    <mergeCell ref="A23:B23"/>
    <mergeCell ref="A1:G1"/>
    <mergeCell ref="A3:B3"/>
    <mergeCell ref="A4:B4"/>
    <mergeCell ref="A5:B5"/>
    <mergeCell ref="A2:G2"/>
  </mergeCells>
  <pageMargins left="0.25" right="0.25" top="0.75" bottom="0.75" header="0.3" footer="0.3"/>
  <pageSetup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Трушкова Елена Васильевна</dc:creator>
  <cp:lastModifiedBy>Иванова Ольга Владимировна</cp:lastModifiedBy>
  <cp:lastPrinted>2018-04-05T12:05:53Z</cp:lastPrinted>
  <dcterms:created xsi:type="dcterms:W3CDTF">2017-08-25T09:42:39Z</dcterms:created>
  <dcterms:modified xsi:type="dcterms:W3CDTF">2026-07-03T12:38:22Z</dcterms:modified>
</cp:coreProperties>
</file>