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+ РЕШЕНИЯ, ПОЛОЖ\2026\14 Внеоч Совет от 25.08.2026 в 16.30\"/>
    </mc:Choice>
  </mc:AlternateContent>
  <xr:revisionPtr revIDLastSave="0" documentId="13_ncr:1_{F9BE25FA-463A-4355-B4E4-43D143EF4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7-2028" sheetId="1" r:id="rId1"/>
  </sheets>
  <definedNames>
    <definedName name="_xlnm.Print_Area" localSheetId="0">'2027-2028'!$A$1:$P$48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J34" i="1"/>
  <c r="O34" i="1"/>
  <c r="P34" i="1"/>
  <c r="H30" i="1"/>
  <c r="I26" i="1" l="1"/>
  <c r="I25" i="1"/>
  <c r="H31" i="1" l="1"/>
  <c r="H32" i="1"/>
  <c r="H33" i="1"/>
  <c r="N30" i="1"/>
  <c r="N31" i="1"/>
  <c r="N32" i="1"/>
  <c r="N33" i="1"/>
  <c r="M48" i="1"/>
  <c r="N26" i="1"/>
  <c r="N25" i="1"/>
  <c r="H26" i="1"/>
  <c r="H25" i="1"/>
  <c r="H24" i="1"/>
  <c r="K25" i="1"/>
  <c r="K24" i="1"/>
  <c r="K26" i="1"/>
  <c r="H34" i="1" l="1"/>
  <c r="N34" i="1"/>
  <c r="K46" i="1"/>
  <c r="K48" i="1" s="1"/>
  <c r="I46" i="1"/>
  <c r="D34" i="1"/>
  <c r="N46" i="1" l="1"/>
  <c r="N48" i="1" s="1"/>
  <c r="I48" i="1"/>
  <c r="J27" i="1"/>
  <c r="L27" i="1"/>
  <c r="J46" i="1" s="1"/>
  <c r="J48" i="1" s="1"/>
  <c r="M27" i="1"/>
  <c r="O27" i="1"/>
  <c r="P27" i="1"/>
  <c r="I27" i="1"/>
  <c r="H46" i="1" s="1"/>
  <c r="D27" i="1"/>
  <c r="L46" i="1" l="1"/>
  <c r="L48" i="1" s="1"/>
  <c r="H48" i="1"/>
  <c r="H27" i="1"/>
  <c r="N27" i="1"/>
  <c r="K27" i="1"/>
</calcChain>
</file>

<file path=xl/sharedStrings.xml><?xml version="1.0" encoding="utf-8"?>
<sst xmlns="http://schemas.openxmlformats.org/spreadsheetml/2006/main" count="119" uniqueCount="52">
  <si>
    <t>Привлечение средств</t>
  </si>
  <si>
    <t>Сумма</t>
  </si>
  <si>
    <t>Всего</t>
  </si>
  <si>
    <t>В том числе:</t>
  </si>
  <si>
    <t>Из них причитается к погашению</t>
  </si>
  <si>
    <t>Погашение основного долга</t>
  </si>
  <si>
    <t>1.</t>
  </si>
  <si>
    <t>-</t>
  </si>
  <si>
    <t>Руб.</t>
  </si>
  <si>
    <t>Итого</t>
  </si>
  <si>
    <t>Форма долгового обязательства</t>
  </si>
  <si>
    <t>Долг городского округа Лобня</t>
  </si>
  <si>
    <t>Верхний предел муниципального долга городского округа Лобня по состоянию</t>
  </si>
  <si>
    <t>всего</t>
  </si>
  <si>
    <t>в том числе: долг городского округа Лобня, подлежащий погашению</t>
  </si>
  <si>
    <t>ИТОГО:</t>
  </si>
  <si>
    <t>Форма долговых обязательств</t>
  </si>
  <si>
    <t>Кредиты, планируемые к получению в кредитных организациях</t>
  </si>
  <si>
    <t>(тыс. рублей)</t>
  </si>
  <si>
    <t>Срок действия</t>
  </si>
  <si>
    <t>в 2027 году</t>
  </si>
  <si>
    <t>2027-2029 гг.</t>
  </si>
  <si>
    <t>№ п/п</t>
  </si>
  <si>
    <t>Процентная ставка %</t>
  </si>
  <si>
    <t>Выплата процентов</t>
  </si>
  <si>
    <t>2027г.</t>
  </si>
  <si>
    <t>Кредиты, полученные Администрацией городского округа Лобня                                                      от имени городского округа Лобня</t>
  </si>
  <si>
    <t xml:space="preserve">Другие долговые обязательства, гарантированные Администрацией                                           городского округа Лобня от имени городского округа Лобня </t>
  </si>
  <si>
    <t>Выплата процентов и другие расходы по обслуживанию долга</t>
  </si>
  <si>
    <t>Выплата процентов и другие расходы по обслужива-нию долга</t>
  </si>
  <si>
    <t>Срок привлече-ния средств</t>
  </si>
  <si>
    <t>Вид                валюты</t>
  </si>
  <si>
    <t>Кредиты, планируе-мые к получению в кредитных организациях</t>
  </si>
  <si>
    <t xml:space="preserve">Кредиты, планируемые к получению в кредитных организациях </t>
  </si>
  <si>
    <t xml:space="preserve">1. Муниципальные займы, выпущенные муниципальным образованием «Городской округ Лобня» - нет.
2. Кредиты, полученные Администрацией городского округа Лобня: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</si>
  <si>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Информация о муниципальном долге городского округа Лобня на плановый период 2027 и 2028 годов по формам долговых обязательств,                                                                                               с приложением перечня гарантий городского округа Лобня, выданных Администрацией городского округа Лобня</t>
  </si>
  <si>
    <t>в 2028 году</t>
  </si>
  <si>
    <t xml:space="preserve">     3. Другие долговые обязательства, гарантированные Администрацией городского округа Лобня:</t>
  </si>
  <si>
    <t xml:space="preserve">     4. Общий объем муниципального долга городского округа Лобня по формам долговых обязательств и предельный объем муниципального долга городского                                                    округа Лобня: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</si>
  <si>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(тыс. рублей)</t>
  </si>
  <si>
    <t xml:space="preserve">           2027 г.</t>
  </si>
  <si>
    <t xml:space="preserve">          2028 г.</t>
  </si>
  <si>
    <t xml:space="preserve">2027г. </t>
  </si>
  <si>
    <t>2028г.</t>
  </si>
  <si>
    <t>на 01.01.2028 г.</t>
  </si>
  <si>
    <t>на 01.01.2029 г.</t>
  </si>
  <si>
    <t>2028-2030 гг.</t>
  </si>
  <si>
    <t>Сумма долговых обязательств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</si>
  <si>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(тыс. рублей)                                                                                                                                                                                             </t>
  </si>
  <si>
    <t>2026-2027 гг.</t>
  </si>
  <si>
    <t>Ключевая ставка ЦБ РФ 14,0 % плюс         3 %</t>
  </si>
  <si>
    <t xml:space="preserve">                                                                                                                                                                                          Приложение 8
                                                                       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                                                                                               от 25.08.2026 № 100/105 
                                                                                                                                                                                          «О внесении изменений и дополнений 
                                                                                                                                                                                          в решение Совета депутатов городского округа Лобня
                                                                                                                                                                                          «О бюджете городского округа Лобня на 2026 год 
                                                                                                                                                                                          и на плановый период 2027 и 2028 годов»
                                                                                                                                                                                          Приложение 8
                                                                       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                                                                                               от 23.12.2025  №  150/90 
                                                                                                                                                                                          «О бюджете городского округа Лобня на 2026 год
                                                                                                                                                                                          и на плановый период 2027 и 2028 годов"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</si>
</sst>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64" fontId="0" fillId="0" borderId="0" xfId="0" applyNumberFormat="1"/>
    <xf numFmtId="165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165" fontId="0" fillId="0" borderId="0" xfId="0" applyNumberFormat="1"/>
    <xf numFmtId="0" fontId="3" fillId="0" borderId="1" xfId="0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zoomScale="70" zoomScaleNormal="60" zoomScaleSheetLayoutView="70" workbookViewId="0">
      <selection sqref="A1:P5"/>
    </sheetView>
  </sheetViews>
  <sheetFormatPr defaultRowHeight="14.4" x14ac:dyDescent="0.3"/>
  <cols>
    <col min="1" max="1" width="4.44140625" customWidth="1"/>
    <col min="2" max="2" width="16.5546875" customWidth="1"/>
    <col min="3" max="3" width="11.6640625" customWidth="1"/>
    <col min="4" max="4" width="21.88671875" customWidth="1"/>
    <col min="5" max="5" width="11.33203125" customWidth="1"/>
    <col min="6" max="6" width="15.88671875" customWidth="1"/>
    <col min="7" max="7" width="15.5546875" customWidth="1"/>
    <col min="8" max="8" width="21.109375" customWidth="1"/>
    <col min="9" max="9" width="24" customWidth="1"/>
    <col min="10" max="10" width="20.88671875" style="2" customWidth="1"/>
    <col min="11" max="11" width="21.109375" customWidth="1"/>
    <col min="12" max="12" width="19.44140625" customWidth="1"/>
    <col min="13" max="13" width="21.33203125" customWidth="1"/>
    <col min="14" max="14" width="20.109375" customWidth="1"/>
    <col min="15" max="15" width="22" customWidth="1"/>
    <col min="16" max="16" width="18.6640625" customWidth="1"/>
    <col min="17" max="17" width="14.33203125" bestFit="1" customWidth="1"/>
    <col min="18" max="18" width="15.33203125" bestFit="1" customWidth="1"/>
  </cols>
  <sheetData>
    <row r="1" spans="1:16" ht="26.4" customHeight="1" x14ac:dyDescent="0.3">
      <c r="A1" s="22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5.95" customHeigh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31.2" customHeigh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24.6" customHeigh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ht="219.6" customHeigh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93.6" customHeight="1" x14ac:dyDescent="0.3">
      <c r="A6" s="56" t="s">
        <v>35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89.4" customHeight="1" x14ac:dyDescent="0.3">
      <c r="A7" s="22" t="s">
        <v>34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t="32.4" customHeight="1" x14ac:dyDescent="0.3">
      <c r="A8" s="57" t="s">
        <v>48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ht="22.2" customHeight="1" x14ac:dyDescent="0.3">
      <c r="A9" s="50" t="s">
        <v>22</v>
      </c>
      <c r="B9" s="23" t="s">
        <v>16</v>
      </c>
      <c r="C9" s="50" t="s">
        <v>30</v>
      </c>
      <c r="D9" s="53" t="s">
        <v>0</v>
      </c>
      <c r="E9" s="53"/>
      <c r="F9" s="53"/>
      <c r="G9" s="23" t="s">
        <v>19</v>
      </c>
      <c r="H9" s="53" t="s">
        <v>47</v>
      </c>
      <c r="I9" s="53"/>
      <c r="J9" s="53"/>
      <c r="K9" s="53"/>
      <c r="L9" s="53"/>
      <c r="M9" s="53"/>
      <c r="N9" s="53"/>
      <c r="O9" s="53"/>
      <c r="P9" s="53"/>
    </row>
    <row r="10" spans="1:16" ht="27.6" customHeight="1" x14ac:dyDescent="0.3">
      <c r="A10" s="51"/>
      <c r="B10" s="23"/>
      <c r="C10" s="51"/>
      <c r="D10" s="23" t="s">
        <v>1</v>
      </c>
      <c r="E10" s="23" t="s">
        <v>31</v>
      </c>
      <c r="F10" s="23" t="s">
        <v>23</v>
      </c>
      <c r="G10" s="23"/>
      <c r="H10" s="23" t="s">
        <v>2</v>
      </c>
      <c r="I10" s="23" t="s">
        <v>3</v>
      </c>
      <c r="J10" s="23"/>
      <c r="K10" s="53" t="s">
        <v>4</v>
      </c>
      <c r="L10" s="53"/>
      <c r="M10" s="53"/>
      <c r="N10" s="53"/>
      <c r="O10" s="53"/>
      <c r="P10" s="53"/>
    </row>
    <row r="11" spans="1:16" ht="19.2" customHeight="1" x14ac:dyDescent="0.3">
      <c r="A11" s="51"/>
      <c r="B11" s="23"/>
      <c r="C11" s="51"/>
      <c r="D11" s="23"/>
      <c r="E11" s="23"/>
      <c r="F11" s="23"/>
      <c r="G11" s="23"/>
      <c r="H11" s="23"/>
      <c r="I11" s="23"/>
      <c r="J11" s="50"/>
      <c r="K11" s="53" t="s">
        <v>20</v>
      </c>
      <c r="L11" s="53"/>
      <c r="M11" s="53"/>
      <c r="N11" s="53" t="s">
        <v>36</v>
      </c>
      <c r="O11" s="53"/>
      <c r="P11" s="53"/>
    </row>
    <row r="12" spans="1:16" ht="9.6" customHeight="1" x14ac:dyDescent="0.3">
      <c r="A12" s="51"/>
      <c r="B12" s="23"/>
      <c r="C12" s="51"/>
      <c r="D12" s="23"/>
      <c r="E12" s="23"/>
      <c r="F12" s="23"/>
      <c r="G12" s="23"/>
      <c r="H12" s="23"/>
      <c r="I12" s="54" t="s">
        <v>5</v>
      </c>
      <c r="J12" s="60" t="s">
        <v>28</v>
      </c>
      <c r="K12" s="50" t="s">
        <v>2</v>
      </c>
      <c r="L12" s="53" t="s">
        <v>3</v>
      </c>
      <c r="M12" s="53"/>
      <c r="N12" s="50" t="s">
        <v>2</v>
      </c>
      <c r="O12" s="53" t="s">
        <v>3</v>
      </c>
      <c r="P12" s="53"/>
    </row>
    <row r="13" spans="1:16" ht="3" customHeight="1" x14ac:dyDescent="0.3">
      <c r="A13" s="51"/>
      <c r="B13" s="23"/>
      <c r="C13" s="51"/>
      <c r="D13" s="23"/>
      <c r="E13" s="23"/>
      <c r="F13" s="23"/>
      <c r="G13" s="23"/>
      <c r="H13" s="23"/>
      <c r="I13" s="54"/>
      <c r="J13" s="61"/>
      <c r="K13" s="51"/>
      <c r="L13" s="53"/>
      <c r="M13" s="53"/>
      <c r="N13" s="51"/>
      <c r="O13" s="53"/>
      <c r="P13" s="53"/>
    </row>
    <row r="14" spans="1:16" ht="2.4" customHeight="1" x14ac:dyDescent="0.3">
      <c r="A14" s="51"/>
      <c r="B14" s="23"/>
      <c r="C14" s="51"/>
      <c r="D14" s="23"/>
      <c r="E14" s="23"/>
      <c r="F14" s="23"/>
      <c r="G14" s="23"/>
      <c r="H14" s="23"/>
      <c r="I14" s="54"/>
      <c r="J14" s="61"/>
      <c r="K14" s="51"/>
      <c r="L14" s="53"/>
      <c r="M14" s="53"/>
      <c r="N14" s="51"/>
      <c r="O14" s="53"/>
      <c r="P14" s="53"/>
    </row>
    <row r="15" spans="1:16" ht="3.6" customHeight="1" x14ac:dyDescent="0.3">
      <c r="A15" s="51"/>
      <c r="B15" s="23"/>
      <c r="C15" s="51"/>
      <c r="D15" s="23"/>
      <c r="E15" s="23"/>
      <c r="F15" s="23"/>
      <c r="G15" s="23"/>
      <c r="H15" s="23"/>
      <c r="I15" s="54"/>
      <c r="J15" s="61"/>
      <c r="K15" s="51"/>
      <c r="L15" s="53"/>
      <c r="M15" s="53"/>
      <c r="N15" s="51"/>
      <c r="O15" s="53"/>
      <c r="P15" s="53"/>
    </row>
    <row r="16" spans="1:16" ht="1.95" customHeight="1" x14ac:dyDescent="0.3">
      <c r="A16" s="51"/>
      <c r="B16" s="23"/>
      <c r="C16" s="51"/>
      <c r="D16" s="23"/>
      <c r="E16" s="23"/>
      <c r="F16" s="23"/>
      <c r="G16" s="23"/>
      <c r="H16" s="23"/>
      <c r="I16" s="54"/>
      <c r="J16" s="61"/>
      <c r="K16" s="51"/>
      <c r="L16" s="53"/>
      <c r="M16" s="53"/>
      <c r="N16" s="51"/>
      <c r="O16" s="53"/>
      <c r="P16" s="53"/>
    </row>
    <row r="17" spans="1:18" ht="15.6" customHeight="1" x14ac:dyDescent="0.3">
      <c r="A17" s="51"/>
      <c r="B17" s="23"/>
      <c r="C17" s="51"/>
      <c r="D17" s="23"/>
      <c r="E17" s="23"/>
      <c r="F17" s="23"/>
      <c r="G17" s="23"/>
      <c r="H17" s="23"/>
      <c r="I17" s="54"/>
      <c r="J17" s="61"/>
      <c r="K17" s="51"/>
      <c r="L17" s="50" t="s">
        <v>5</v>
      </c>
      <c r="M17" s="50" t="s">
        <v>29</v>
      </c>
      <c r="N17" s="51"/>
      <c r="O17" s="50" t="s">
        <v>5</v>
      </c>
      <c r="P17" s="50" t="s">
        <v>28</v>
      </c>
    </row>
    <row r="18" spans="1:18" ht="27" customHeight="1" x14ac:dyDescent="0.3">
      <c r="A18" s="51"/>
      <c r="B18" s="23"/>
      <c r="C18" s="51"/>
      <c r="D18" s="23"/>
      <c r="E18" s="23"/>
      <c r="F18" s="23"/>
      <c r="G18" s="23"/>
      <c r="H18" s="23"/>
      <c r="I18" s="54"/>
      <c r="J18" s="61"/>
      <c r="K18" s="51"/>
      <c r="L18" s="51"/>
      <c r="M18" s="51"/>
      <c r="N18" s="51"/>
      <c r="O18" s="51"/>
      <c r="P18" s="51"/>
    </row>
    <row r="19" spans="1:18" ht="18" customHeight="1" x14ac:dyDescent="0.3">
      <c r="A19" s="51"/>
      <c r="B19" s="23"/>
      <c r="C19" s="51"/>
      <c r="D19" s="23"/>
      <c r="E19" s="23"/>
      <c r="F19" s="23"/>
      <c r="G19" s="23"/>
      <c r="H19" s="23"/>
      <c r="I19" s="54"/>
      <c r="J19" s="61"/>
      <c r="K19" s="51"/>
      <c r="L19" s="51"/>
      <c r="M19" s="51"/>
      <c r="N19" s="51"/>
      <c r="O19" s="51"/>
      <c r="P19" s="51"/>
    </row>
    <row r="20" spans="1:18" ht="12.6" customHeight="1" x14ac:dyDescent="0.3">
      <c r="A20" s="51"/>
      <c r="B20" s="23"/>
      <c r="C20" s="51"/>
      <c r="D20" s="23"/>
      <c r="E20" s="23"/>
      <c r="F20" s="23"/>
      <c r="G20" s="23"/>
      <c r="H20" s="23"/>
      <c r="I20" s="54"/>
      <c r="J20" s="61"/>
      <c r="K20" s="51"/>
      <c r="L20" s="51"/>
      <c r="M20" s="51"/>
      <c r="N20" s="51"/>
      <c r="O20" s="51"/>
      <c r="P20" s="51"/>
    </row>
    <row r="21" spans="1:18" ht="18" customHeight="1" x14ac:dyDescent="0.3">
      <c r="A21" s="51"/>
      <c r="B21" s="23"/>
      <c r="C21" s="51"/>
      <c r="D21" s="23"/>
      <c r="E21" s="23"/>
      <c r="F21" s="23"/>
      <c r="G21" s="23"/>
      <c r="H21" s="23"/>
      <c r="I21" s="54"/>
      <c r="J21" s="61"/>
      <c r="K21" s="51"/>
      <c r="L21" s="51"/>
      <c r="M21" s="51"/>
      <c r="N21" s="51"/>
      <c r="O21" s="51"/>
      <c r="P21" s="51"/>
    </row>
    <row r="22" spans="1:18" ht="18" customHeight="1" x14ac:dyDescent="0.3">
      <c r="A22" s="52"/>
      <c r="B22" s="23"/>
      <c r="C22" s="52"/>
      <c r="D22" s="23"/>
      <c r="E22" s="23"/>
      <c r="F22" s="23"/>
      <c r="G22" s="23"/>
      <c r="H22" s="23"/>
      <c r="I22" s="54"/>
      <c r="J22" s="62"/>
      <c r="K22" s="52"/>
      <c r="L22" s="52"/>
      <c r="M22" s="52"/>
      <c r="N22" s="52"/>
      <c r="O22" s="52"/>
      <c r="P22" s="52"/>
    </row>
    <row r="23" spans="1:18" ht="16.2" customHeight="1" x14ac:dyDescent="0.3">
      <c r="A23" s="58" t="s">
        <v>40</v>
      </c>
      <c r="B23" s="58"/>
      <c r="C23" s="58"/>
      <c r="D23" s="58"/>
      <c r="E23" s="58"/>
      <c r="F23" s="58"/>
      <c r="G23" s="58"/>
      <c r="H23" s="58"/>
      <c r="I23" s="58"/>
      <c r="J23" s="59"/>
      <c r="K23" s="58"/>
      <c r="L23" s="58"/>
      <c r="M23" s="58"/>
      <c r="N23" s="58"/>
      <c r="O23" s="58"/>
      <c r="P23" s="58"/>
    </row>
    <row r="24" spans="1:18" ht="97.2" customHeight="1" x14ac:dyDescent="0.3">
      <c r="A24" s="20" t="s">
        <v>6</v>
      </c>
      <c r="B24" s="15" t="s">
        <v>33</v>
      </c>
      <c r="C24" s="20">
        <v>2026</v>
      </c>
      <c r="D24" s="3" t="s">
        <v>7</v>
      </c>
      <c r="E24" s="20" t="s">
        <v>8</v>
      </c>
      <c r="F24" s="20" t="s">
        <v>50</v>
      </c>
      <c r="G24" s="20" t="s">
        <v>49</v>
      </c>
      <c r="H24" s="3">
        <f t="shared" ref="H24:H26" si="0">SUM(I24:J24)</f>
        <v>178000</v>
      </c>
      <c r="I24" s="3">
        <v>150000</v>
      </c>
      <c r="J24" s="3">
        <v>28000</v>
      </c>
      <c r="K24" s="3">
        <f t="shared" ref="K24:K25" si="1">SUM(L24:M24)</f>
        <v>174000</v>
      </c>
      <c r="L24" s="3">
        <v>150000</v>
      </c>
      <c r="M24" s="3">
        <v>24000</v>
      </c>
      <c r="N24" s="3" t="s">
        <v>7</v>
      </c>
      <c r="O24" s="3" t="s">
        <v>7</v>
      </c>
      <c r="P24" s="3" t="s">
        <v>7</v>
      </c>
    </row>
    <row r="25" spans="1:18" ht="96.6" customHeight="1" x14ac:dyDescent="0.3">
      <c r="A25" s="20">
        <v>2</v>
      </c>
      <c r="B25" s="15" t="s">
        <v>33</v>
      </c>
      <c r="C25" s="20">
        <v>2027</v>
      </c>
      <c r="D25" s="3">
        <v>150000</v>
      </c>
      <c r="E25" s="20" t="s">
        <v>8</v>
      </c>
      <c r="F25" s="20" t="s">
        <v>50</v>
      </c>
      <c r="G25" s="20" t="s">
        <v>21</v>
      </c>
      <c r="H25" s="3">
        <f t="shared" si="0"/>
        <v>226000</v>
      </c>
      <c r="I25" s="3">
        <f>D25</f>
        <v>150000</v>
      </c>
      <c r="J25" s="3">
        <v>76000</v>
      </c>
      <c r="K25" s="3">
        <f t="shared" si="1"/>
        <v>15000</v>
      </c>
      <c r="L25" s="3" t="s">
        <v>7</v>
      </c>
      <c r="M25" s="3">
        <v>15000</v>
      </c>
      <c r="N25" s="3">
        <f t="shared" ref="N25:N26" si="2">SUM(O25:P25)</f>
        <v>180250</v>
      </c>
      <c r="O25" s="3">
        <v>150000</v>
      </c>
      <c r="P25" s="3">
        <v>30250</v>
      </c>
      <c r="R25" s="19"/>
    </row>
    <row r="26" spans="1:18" ht="95.4" customHeight="1" x14ac:dyDescent="0.3">
      <c r="A26" s="20">
        <v>3</v>
      </c>
      <c r="B26" s="15" t="s">
        <v>17</v>
      </c>
      <c r="C26" s="20">
        <v>2027</v>
      </c>
      <c r="D26" s="3">
        <v>120000</v>
      </c>
      <c r="E26" s="20" t="s">
        <v>8</v>
      </c>
      <c r="F26" s="20" t="s">
        <v>50</v>
      </c>
      <c r="G26" s="20" t="s">
        <v>21</v>
      </c>
      <c r="H26" s="3">
        <f t="shared" si="0"/>
        <v>165600</v>
      </c>
      <c r="I26" s="3">
        <f>D26</f>
        <v>120000</v>
      </c>
      <c r="J26" s="3">
        <v>45600</v>
      </c>
      <c r="K26" s="3">
        <f>SUM(L26:M26)</f>
        <v>14825</v>
      </c>
      <c r="L26" s="3" t="s">
        <v>7</v>
      </c>
      <c r="M26" s="3">
        <v>14825</v>
      </c>
      <c r="N26" s="3">
        <f t="shared" si="2"/>
        <v>80000</v>
      </c>
      <c r="O26" s="3">
        <v>60000</v>
      </c>
      <c r="P26" s="3">
        <v>20000</v>
      </c>
    </row>
    <row r="27" spans="1:18" s="1" customFormat="1" ht="18" x14ac:dyDescent="0.3">
      <c r="A27" s="4"/>
      <c r="B27" s="5" t="s">
        <v>9</v>
      </c>
      <c r="C27" s="4"/>
      <c r="D27" s="6">
        <f>SUM(D24:D26)</f>
        <v>270000</v>
      </c>
      <c r="E27" s="7"/>
      <c r="F27" s="7"/>
      <c r="G27" s="7"/>
      <c r="H27" s="6">
        <f t="shared" ref="H27:P27" si="3">SUM(H24:H26)</f>
        <v>569600</v>
      </c>
      <c r="I27" s="6">
        <f t="shared" si="3"/>
        <v>420000</v>
      </c>
      <c r="J27" s="6">
        <f t="shared" si="3"/>
        <v>149600</v>
      </c>
      <c r="K27" s="6">
        <f t="shared" si="3"/>
        <v>203825</v>
      </c>
      <c r="L27" s="6">
        <f t="shared" si="3"/>
        <v>150000</v>
      </c>
      <c r="M27" s="6">
        <f t="shared" si="3"/>
        <v>53825</v>
      </c>
      <c r="N27" s="6">
        <f t="shared" si="3"/>
        <v>260250</v>
      </c>
      <c r="O27" s="6">
        <f t="shared" si="3"/>
        <v>210000</v>
      </c>
      <c r="P27" s="6">
        <f t="shared" si="3"/>
        <v>50250</v>
      </c>
    </row>
    <row r="28" spans="1:18" ht="16.2" customHeight="1" x14ac:dyDescent="0.3">
      <c r="A28" s="58" t="s">
        <v>41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8" ht="50.4" customHeight="1" x14ac:dyDescent="0.3">
      <c r="A29" s="18"/>
      <c r="B29" s="18"/>
      <c r="C29" s="18"/>
      <c r="D29" s="18"/>
      <c r="E29" s="18"/>
      <c r="F29" s="18"/>
      <c r="G29" s="18"/>
      <c r="H29" s="16" t="s">
        <v>2</v>
      </c>
      <c r="I29" s="8" t="s">
        <v>5</v>
      </c>
      <c r="J29" s="8" t="s">
        <v>24</v>
      </c>
      <c r="K29" s="8" t="s">
        <v>42</v>
      </c>
      <c r="L29" s="8" t="s">
        <v>42</v>
      </c>
      <c r="M29" s="8" t="s">
        <v>42</v>
      </c>
      <c r="N29" s="8" t="s">
        <v>2</v>
      </c>
      <c r="O29" s="8" t="s">
        <v>5</v>
      </c>
      <c r="P29" s="8" t="s">
        <v>24</v>
      </c>
    </row>
    <row r="30" spans="1:18" ht="96.6" customHeight="1" x14ac:dyDescent="0.3">
      <c r="A30" s="20">
        <v>1</v>
      </c>
      <c r="B30" s="15" t="s">
        <v>33</v>
      </c>
      <c r="C30" s="20">
        <v>2027</v>
      </c>
      <c r="D30" s="3" t="s">
        <v>7</v>
      </c>
      <c r="E30" s="20" t="s">
        <v>8</v>
      </c>
      <c r="F30" s="20" t="s">
        <v>50</v>
      </c>
      <c r="G30" s="20" t="s">
        <v>21</v>
      </c>
      <c r="H30" s="3">
        <f t="shared" ref="H30:H33" si="4">SUM(I30:J30)</f>
        <v>226000</v>
      </c>
      <c r="I30" s="3">
        <v>150000</v>
      </c>
      <c r="J30" s="3">
        <v>76000</v>
      </c>
      <c r="K30" s="3" t="s">
        <v>7</v>
      </c>
      <c r="L30" s="3" t="s">
        <v>7</v>
      </c>
      <c r="M30" s="3" t="s">
        <v>7</v>
      </c>
      <c r="N30" s="3">
        <f t="shared" ref="N30:N33" si="5">SUM(O30:P30)</f>
        <v>180250</v>
      </c>
      <c r="O30" s="3">
        <v>150000</v>
      </c>
      <c r="P30" s="3">
        <v>30250</v>
      </c>
    </row>
    <row r="31" spans="1:18" ht="100.95" customHeight="1" x14ac:dyDescent="0.3">
      <c r="A31" s="20">
        <v>2</v>
      </c>
      <c r="B31" s="15" t="s">
        <v>32</v>
      </c>
      <c r="C31" s="20">
        <v>2027</v>
      </c>
      <c r="D31" s="3" t="s">
        <v>7</v>
      </c>
      <c r="E31" s="20" t="s">
        <v>8</v>
      </c>
      <c r="F31" s="20" t="s">
        <v>50</v>
      </c>
      <c r="G31" s="20" t="s">
        <v>21</v>
      </c>
      <c r="H31" s="3">
        <f t="shared" si="4"/>
        <v>165600</v>
      </c>
      <c r="I31" s="3">
        <v>120000</v>
      </c>
      <c r="J31" s="3">
        <v>45600</v>
      </c>
      <c r="K31" s="3" t="s">
        <v>7</v>
      </c>
      <c r="L31" s="3" t="s">
        <v>7</v>
      </c>
      <c r="M31" s="3" t="s">
        <v>7</v>
      </c>
      <c r="N31" s="3">
        <f t="shared" si="5"/>
        <v>80000</v>
      </c>
      <c r="O31" s="3">
        <v>60000</v>
      </c>
      <c r="P31" s="3">
        <v>20000</v>
      </c>
    </row>
    <row r="32" spans="1:18" ht="100.95" customHeight="1" x14ac:dyDescent="0.3">
      <c r="A32" s="20">
        <v>3</v>
      </c>
      <c r="B32" s="15" t="s">
        <v>32</v>
      </c>
      <c r="C32" s="20">
        <v>2028</v>
      </c>
      <c r="D32" s="3">
        <v>150000</v>
      </c>
      <c r="E32" s="20" t="s">
        <v>8</v>
      </c>
      <c r="F32" s="20" t="s">
        <v>50</v>
      </c>
      <c r="G32" s="20" t="s">
        <v>46</v>
      </c>
      <c r="H32" s="3">
        <f t="shared" si="4"/>
        <v>205000</v>
      </c>
      <c r="I32" s="3">
        <v>150000</v>
      </c>
      <c r="J32" s="3">
        <v>55000</v>
      </c>
      <c r="K32" s="3" t="s">
        <v>7</v>
      </c>
      <c r="L32" s="3" t="s">
        <v>7</v>
      </c>
      <c r="M32" s="3" t="s">
        <v>7</v>
      </c>
      <c r="N32" s="3">
        <f t="shared" si="5"/>
        <v>4500</v>
      </c>
      <c r="O32" s="3" t="s">
        <v>7</v>
      </c>
      <c r="P32" s="3">
        <v>4500</v>
      </c>
    </row>
    <row r="33" spans="1:16" ht="94.95" customHeight="1" x14ac:dyDescent="0.3">
      <c r="A33" s="20">
        <v>4</v>
      </c>
      <c r="B33" s="15" t="s">
        <v>17</v>
      </c>
      <c r="C33" s="20">
        <v>2028</v>
      </c>
      <c r="D33" s="3">
        <v>275000</v>
      </c>
      <c r="E33" s="20" t="s">
        <v>8</v>
      </c>
      <c r="F33" s="20" t="s">
        <v>50</v>
      </c>
      <c r="G33" s="20" t="s">
        <v>46</v>
      </c>
      <c r="H33" s="3">
        <f t="shared" si="4"/>
        <v>379500</v>
      </c>
      <c r="I33" s="3">
        <v>275000</v>
      </c>
      <c r="J33" s="3">
        <v>104500</v>
      </c>
      <c r="K33" s="3" t="s">
        <v>7</v>
      </c>
      <c r="L33" s="3" t="s">
        <v>7</v>
      </c>
      <c r="M33" s="3" t="s">
        <v>7</v>
      </c>
      <c r="N33" s="3">
        <f t="shared" si="5"/>
        <v>3527</v>
      </c>
      <c r="O33" s="3" t="s">
        <v>7</v>
      </c>
      <c r="P33" s="3">
        <v>3527</v>
      </c>
    </row>
    <row r="34" spans="1:16" s="1" customFormat="1" ht="20.399999999999999" customHeight="1" x14ac:dyDescent="0.3">
      <c r="A34" s="7"/>
      <c r="B34" s="18" t="s">
        <v>9</v>
      </c>
      <c r="C34" s="8"/>
      <c r="D34" s="6">
        <f>SUM(D32:D33)</f>
        <v>425000</v>
      </c>
      <c r="E34" s="7"/>
      <c r="F34" s="7"/>
      <c r="G34" s="7"/>
      <c r="H34" s="6">
        <f>SUM(H30:H33)</f>
        <v>976100</v>
      </c>
      <c r="I34" s="6">
        <f>SUM(I30:I33)</f>
        <v>695000</v>
      </c>
      <c r="J34" s="6">
        <f>SUM(J30:J33)</f>
        <v>281100</v>
      </c>
      <c r="K34" s="6" t="s">
        <v>7</v>
      </c>
      <c r="L34" s="6" t="s">
        <v>7</v>
      </c>
      <c r="M34" s="6" t="s">
        <v>7</v>
      </c>
      <c r="N34" s="6">
        <f>SUM(N30:N33)</f>
        <v>268277</v>
      </c>
      <c r="O34" s="6">
        <f>SUM(O30:O33)</f>
        <v>210000</v>
      </c>
      <c r="P34" s="6">
        <f>SUM(P30:P33)</f>
        <v>58277</v>
      </c>
    </row>
    <row r="35" spans="1:16" ht="18" x14ac:dyDescent="0.35">
      <c r="A35" s="9"/>
      <c r="B35" s="9"/>
      <c r="C35" s="9"/>
      <c r="D35" s="9"/>
      <c r="E35" s="9"/>
      <c r="F35" s="9"/>
      <c r="G35" s="9"/>
      <c r="H35" s="9"/>
      <c r="I35" s="9"/>
      <c r="J35" s="10"/>
      <c r="K35" s="9"/>
      <c r="L35" s="9"/>
      <c r="M35" s="9"/>
      <c r="N35" s="9"/>
      <c r="O35" s="9"/>
      <c r="P35" s="9"/>
    </row>
    <row r="36" spans="1:16" ht="18" x14ac:dyDescent="0.35">
      <c r="A36" s="9"/>
      <c r="B36" s="9"/>
      <c r="C36" s="9"/>
      <c r="D36" s="9"/>
      <c r="E36" s="9"/>
      <c r="F36" s="9"/>
      <c r="G36" s="9"/>
      <c r="H36" s="9"/>
      <c r="I36" s="9"/>
      <c r="J36" s="10"/>
      <c r="K36" s="9"/>
      <c r="L36" s="9"/>
      <c r="M36" s="11"/>
      <c r="N36" s="9"/>
      <c r="O36" s="9"/>
      <c r="P36" s="11"/>
    </row>
    <row r="37" spans="1:16" ht="22.95" customHeight="1" x14ac:dyDescent="0.45">
      <c r="A37" s="46" t="s">
        <v>37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27.6" customHeight="1" x14ac:dyDescent="0.4">
      <c r="A38" s="49" t="s">
        <v>39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6" ht="80.400000000000006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10"/>
      <c r="K39" s="9"/>
      <c r="L39" s="9"/>
      <c r="M39" s="9"/>
      <c r="N39" s="9"/>
      <c r="O39" s="9"/>
      <c r="P39" s="9"/>
    </row>
    <row r="40" spans="1:16" ht="15" customHeight="1" x14ac:dyDescent="0.3">
      <c r="A40" s="22" t="s">
        <v>38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ht="38.4" customHeight="1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22.2" customHeight="1" x14ac:dyDescent="0.3">
      <c r="A42" s="48" t="s">
        <v>18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27.6" customHeight="1" x14ac:dyDescent="0.3">
      <c r="A43" s="38" t="s">
        <v>10</v>
      </c>
      <c r="B43" s="39"/>
      <c r="C43" s="39"/>
      <c r="D43" s="39"/>
      <c r="E43" s="39"/>
      <c r="F43" s="39"/>
      <c r="G43" s="39"/>
      <c r="H43" s="26" t="s">
        <v>11</v>
      </c>
      <c r="I43" s="45"/>
      <c r="J43" s="45"/>
      <c r="K43" s="27"/>
      <c r="L43" s="23" t="s">
        <v>12</v>
      </c>
      <c r="M43" s="23"/>
      <c r="N43" s="23"/>
      <c r="O43" s="23"/>
      <c r="P43" s="23"/>
    </row>
    <row r="44" spans="1:16" ht="56.4" customHeight="1" x14ac:dyDescent="0.3">
      <c r="A44" s="40"/>
      <c r="B44" s="41"/>
      <c r="C44" s="41"/>
      <c r="D44" s="41"/>
      <c r="E44" s="41"/>
      <c r="F44" s="41"/>
      <c r="G44" s="41"/>
      <c r="H44" s="26" t="s">
        <v>13</v>
      </c>
      <c r="I44" s="27"/>
      <c r="J44" s="28" t="s">
        <v>14</v>
      </c>
      <c r="K44" s="29"/>
      <c r="L44" s="34" t="s">
        <v>44</v>
      </c>
      <c r="M44" s="35"/>
      <c r="N44" s="24" t="s">
        <v>45</v>
      </c>
      <c r="O44" s="24"/>
      <c r="P44" s="24"/>
    </row>
    <row r="45" spans="1:16" ht="17.399999999999999" customHeight="1" x14ac:dyDescent="0.3">
      <c r="A45" s="42"/>
      <c r="B45" s="43"/>
      <c r="C45" s="43"/>
      <c r="D45" s="43"/>
      <c r="E45" s="43"/>
      <c r="F45" s="43"/>
      <c r="G45" s="43"/>
      <c r="H45" s="12" t="s">
        <v>25</v>
      </c>
      <c r="I45" s="12" t="s">
        <v>43</v>
      </c>
      <c r="J45" s="13" t="s">
        <v>25</v>
      </c>
      <c r="K45" s="12" t="s">
        <v>43</v>
      </c>
      <c r="L45" s="36"/>
      <c r="M45" s="37"/>
      <c r="N45" s="24"/>
      <c r="O45" s="24"/>
      <c r="P45" s="24"/>
    </row>
    <row r="46" spans="1:16" ht="39.6" customHeight="1" x14ac:dyDescent="0.3">
      <c r="A46" s="44" t="s">
        <v>26</v>
      </c>
      <c r="B46" s="44"/>
      <c r="C46" s="44"/>
      <c r="D46" s="44"/>
      <c r="E46" s="44"/>
      <c r="F46" s="44"/>
      <c r="G46" s="44"/>
      <c r="H46" s="6">
        <f>I27</f>
        <v>420000</v>
      </c>
      <c r="I46" s="6">
        <f>I34</f>
        <v>695000</v>
      </c>
      <c r="J46" s="6">
        <f>L27</f>
        <v>150000</v>
      </c>
      <c r="K46" s="6">
        <f>O34</f>
        <v>210000</v>
      </c>
      <c r="L46" s="30">
        <f>H46-J46</f>
        <v>270000</v>
      </c>
      <c r="M46" s="31"/>
      <c r="N46" s="25">
        <f>I46-K46</f>
        <v>485000</v>
      </c>
      <c r="O46" s="25"/>
      <c r="P46" s="25"/>
    </row>
    <row r="47" spans="1:16" ht="36" customHeight="1" x14ac:dyDescent="0.3">
      <c r="A47" s="44" t="s">
        <v>27</v>
      </c>
      <c r="B47" s="44"/>
      <c r="C47" s="44"/>
      <c r="D47" s="44"/>
      <c r="E47" s="44"/>
      <c r="F47" s="44"/>
      <c r="G47" s="44"/>
      <c r="H47" s="14" t="s">
        <v>7</v>
      </c>
      <c r="I47" s="14" t="s">
        <v>7</v>
      </c>
      <c r="J47" s="14" t="s">
        <v>7</v>
      </c>
      <c r="K47" s="14" t="s">
        <v>7</v>
      </c>
      <c r="L47" s="32" t="s">
        <v>7</v>
      </c>
      <c r="M47" s="33"/>
      <c r="N47" s="47" t="s">
        <v>7</v>
      </c>
      <c r="O47" s="47"/>
      <c r="P47" s="47"/>
    </row>
    <row r="48" spans="1:16" ht="23.4" customHeight="1" x14ac:dyDescent="0.3">
      <c r="A48" s="21" t="s">
        <v>15</v>
      </c>
      <c r="B48" s="21"/>
      <c r="C48" s="21"/>
      <c r="D48" s="21"/>
      <c r="E48" s="21"/>
      <c r="F48" s="21"/>
      <c r="G48" s="21"/>
      <c r="H48" s="6">
        <f>SUM(H46:H47)</f>
        <v>420000</v>
      </c>
      <c r="I48" s="6">
        <f>SUM(I46:I47)</f>
        <v>695000</v>
      </c>
      <c r="J48" s="6">
        <f>SUM(J46:J47)</f>
        <v>150000</v>
      </c>
      <c r="K48" s="6">
        <f>SUM(K46:K47)</f>
        <v>210000</v>
      </c>
      <c r="L48" s="30">
        <f t="shared" ref="L48:M48" si="6">SUM(L46:L47)</f>
        <v>270000</v>
      </c>
      <c r="M48" s="31">
        <f t="shared" si="6"/>
        <v>0</v>
      </c>
      <c r="N48" s="25">
        <f>SUM(N46:P47)</f>
        <v>485000</v>
      </c>
      <c r="O48" s="25"/>
      <c r="P48" s="25"/>
    </row>
    <row r="53" spans="11:11" x14ac:dyDescent="0.3">
      <c r="K53" s="17"/>
    </row>
    <row r="55" spans="11:11" x14ac:dyDescent="0.3">
      <c r="K55" s="17"/>
    </row>
  </sheetData>
  <mergeCells count="50">
    <mergeCell ref="A28:P28"/>
    <mergeCell ref="H10:H22"/>
    <mergeCell ref="O12:P16"/>
    <mergeCell ref="A23:P23"/>
    <mergeCell ref="J12:J22"/>
    <mergeCell ref="K12:K22"/>
    <mergeCell ref="D10:D22"/>
    <mergeCell ref="B9:B22"/>
    <mergeCell ref="A9:A22"/>
    <mergeCell ref="L17:L22"/>
    <mergeCell ref="G9:G22"/>
    <mergeCell ref="I10:J11"/>
    <mergeCell ref="A1:P5"/>
    <mergeCell ref="A6:P6"/>
    <mergeCell ref="A7:P7"/>
    <mergeCell ref="D9:F9"/>
    <mergeCell ref="H9:P9"/>
    <mergeCell ref="A8:P8"/>
    <mergeCell ref="A37:P37"/>
    <mergeCell ref="N47:P47"/>
    <mergeCell ref="A42:P42"/>
    <mergeCell ref="A38:P38"/>
    <mergeCell ref="M17:M22"/>
    <mergeCell ref="N12:N22"/>
    <mergeCell ref="O17:O22"/>
    <mergeCell ref="P17:P22"/>
    <mergeCell ref="C9:C22"/>
    <mergeCell ref="K10:P10"/>
    <mergeCell ref="K11:M11"/>
    <mergeCell ref="N11:P11"/>
    <mergeCell ref="L12:M16"/>
    <mergeCell ref="I12:I22"/>
    <mergeCell ref="E10:E22"/>
    <mergeCell ref="F10:F22"/>
    <mergeCell ref="A48:G48"/>
    <mergeCell ref="A40:P41"/>
    <mergeCell ref="L43:P43"/>
    <mergeCell ref="N44:P45"/>
    <mergeCell ref="N46:P46"/>
    <mergeCell ref="H44:I44"/>
    <mergeCell ref="J44:K44"/>
    <mergeCell ref="L48:M48"/>
    <mergeCell ref="N48:P48"/>
    <mergeCell ref="L46:M46"/>
    <mergeCell ref="L47:M47"/>
    <mergeCell ref="L44:M45"/>
    <mergeCell ref="A43:G45"/>
    <mergeCell ref="A46:G46"/>
    <mergeCell ref="A47:G47"/>
    <mergeCell ref="H43:K43"/>
  </mergeCells>
  <pageMargins left="0.39370078740157483" right="0.39370078740157483" top="0.39370078740157483" bottom="0.39370078740157483" header="0.31496062992125984" footer="0.31496062992125984"/>
  <pageSetup paperSize="9" scale="48" orientation="landscape" r:id="rId1"/>
  <headerFooter>
    <oddFooter>Страница &amp;P</oddFooter>
  </headerFooter>
  <rowBreaks count="2" manualBreakCount="2">
    <brk id="24" max="17" man="1"/>
    <brk id="3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2027-2028</vt:lpstr>
      <vt:lpstr>'2027-2028'!Область_печати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Спиридонова Наталья Юрьевна</dc:creator>
  <cp:lastModifiedBy>Богачев Иван Викторович</cp:lastModifiedBy>
  <cp:lastPrinted>2026-01-27T13:31:43Z</cp:lastPrinted>
  <dcterms:created xsi:type="dcterms:W3CDTF">2015-06-05T18:19:34Z</dcterms:created>
  <dcterms:modified xsi:type="dcterms:W3CDTF">2026-08-26T13:31:06Z</dcterms:modified>
</cp:coreProperties>
</file>